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<sst xmlns="http://schemas.openxmlformats.org/spreadsheetml/2006/main" count="15" uniqueCount="14">
  <si>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Hoofdsom</t>
  </si>
  <si>
    <t>Percentage</t>
  </si>
  <si>
    <t>Grondslag</t>
  </si>
  <si>
    <t>Incassokosten</t>
  </si>
  <si>
    <t>van</t>
  </si>
  <si>
    <t>tot</t>
  </si>
  <si>
    <t>Max. incassokosten</t>
  </si>
  <si>
    <t>Schuldeiser btw-plichtig</t>
  </si>
  <si>
    <t>Ja</t>
  </si>
  <si>
    <t>Factuurbedrag</t>
  </si>
  <si>
    <t>Btw 21%</t>
  </si>
  <si>
    <t>Totaal</t>
  </si>
  <si>
    <t>Bedrag(en) van factuur</t>
  </si>
  <si>
    <t>WH Incasso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</si>
</sst>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&quot;€&quot;\ * #,##0_-;_-&quot;€&quot;\ * #,##0\-;_-&quot;€&quot;\ 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4"/>
      <color indexed="57"/>
      <name val="Calibri"/>
      <family val="2"/>
    </font>
    <font>
      <i/>
      <sz val="12"/>
      <color indexed="8"/>
      <name val="Calibri"/>
      <family val="2"/>
    </font>
    <font>
      <sz val="24"/>
      <color indexed="5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4"/>
      <color theme="9" tint="-0.4999699890613556"/>
      <name val="Calibri"/>
      <family val="2"/>
    </font>
    <font>
      <i/>
      <sz val="12"/>
      <color theme="1"/>
      <name val="Calibri"/>
      <family val="2"/>
    </font>
    <font>
      <sz val="24"/>
      <color theme="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4" fillId="0" borderId="10" xfId="57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46" fillId="0" borderId="0" xfId="0" applyFont="1" applyAlignment="1">
      <alignment/>
    </xf>
    <xf numFmtId="0" fontId="3" fillId="21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44" fontId="6" fillId="33" borderId="0" xfId="0" applyNumberFormat="1" applyFont="1" applyFill="1" applyAlignment="1">
      <alignment/>
    </xf>
    <xf numFmtId="0" fontId="6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/>
    </xf>
    <xf numFmtId="164" fontId="7" fillId="0" borderId="10" xfId="57" applyNumberFormat="1" applyFont="1" applyBorder="1" applyAlignment="1">
      <alignment vertical="top"/>
    </xf>
    <xf numFmtId="164" fontId="7" fillId="0" borderId="10" xfId="57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/>
    </xf>
    <xf numFmtId="164" fontId="7" fillId="0" borderId="10" xfId="57" applyNumberFormat="1" applyFont="1" applyBorder="1" applyAlignment="1">
      <alignment/>
    </xf>
    <xf numFmtId="44" fontId="7" fillId="0" borderId="10" xfId="57" applyFont="1" applyBorder="1" applyAlignment="1">
      <alignment/>
    </xf>
    <xf numFmtId="164" fontId="7" fillId="0" borderId="10" xfId="57" applyNumberFormat="1" applyFont="1" applyBorder="1" applyAlignment="1">
      <alignment horizontal="center" vertical="top"/>
    </xf>
    <xf numFmtId="10" fontId="7" fillId="0" borderId="10" xfId="53" applyNumberFormat="1" applyFont="1" applyBorder="1" applyAlignment="1">
      <alignment vertical="top" wrapText="1"/>
    </xf>
    <xf numFmtId="0" fontId="3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right"/>
    </xf>
    <xf numFmtId="44" fontId="3" fillId="34" borderId="10" xfId="0" applyNumberFormat="1" applyFont="1" applyFill="1" applyBorder="1" applyAlignment="1">
      <alignment/>
    </xf>
    <xf numFmtId="0" fontId="6" fillId="21" borderId="10" xfId="0" applyFont="1" applyFill="1" applyBorder="1" applyAlignment="1">
      <alignment horizontal="right"/>
    </xf>
    <xf numFmtId="44" fontId="6" fillId="21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2" max="2" width="38.8515625" style="0" customWidth="1"/>
    <col min="3" max="3" width="22.00390625" style="0" customWidth="1"/>
    <col min="4" max="4" width="13.7109375" style="0" customWidth="1"/>
    <col min="5" max="5" width="21.57421875" style="0" customWidth="1"/>
    <col min="6" max="6" width="16.57421875" style="0" customWidth="1"/>
  </cols>
  <sheetData>
    <row r="2" s="5" customFormat="1" ht="31.5">
      <c r="B2" s="8" t="s">
        <v>13</v>
      </c>
    </row>
    <row r="3" s="6" customFormat="1" ht="15.75"/>
    <row r="4" spans="2:6" s="6" customFormat="1" ht="15.75">
      <c r="B4" s="7"/>
      <c r="C4" s="7"/>
      <c r="D4" s="7"/>
      <c r="E4" s="7"/>
      <c r="F4" s="7"/>
    </row>
    <row r="5" spans="2:6" ht="15">
      <c r="B5" s="9" t="s">
        <v>12</v>
      </c>
      <c r="C5" s="1"/>
      <c r="D5" s="2"/>
      <c r="E5" s="3"/>
      <c r="F5" s="3"/>
    </row>
    <row r="6" spans="2:6" ht="15">
      <c r="B6" s="9" t="s">
        <v>7</v>
      </c>
      <c r="C6" s="10" t="s">
        <v>8</v>
      </c>
      <c r="D6" s="2"/>
      <c r="E6" s="3"/>
      <c r="F6" s="3"/>
    </row>
    <row r="7" spans="2:6" ht="15">
      <c r="B7" s="4"/>
      <c r="C7" s="3"/>
      <c r="D7" s="3"/>
      <c r="E7" s="3"/>
      <c r="F7" s="3"/>
    </row>
    <row r="8" spans="2:6" ht="15">
      <c r="B8" s="3"/>
      <c r="C8" s="3"/>
      <c r="D8" s="3"/>
      <c r="E8" s="3"/>
      <c r="F8" s="3"/>
    </row>
    <row r="9" spans="2:6" ht="15">
      <c r="B9" s="9" t="s">
        <v>0</v>
      </c>
      <c r="C9" s="15"/>
      <c r="D9" s="9" t="s">
        <v>1</v>
      </c>
      <c r="E9" s="9" t="s">
        <v>2</v>
      </c>
      <c r="F9" s="16" t="s">
        <v>3</v>
      </c>
    </row>
    <row r="10" spans="2:6" ht="15">
      <c r="B10" s="9" t="s">
        <v>4</v>
      </c>
      <c r="C10" s="9" t="s">
        <v>5</v>
      </c>
      <c r="D10" s="9"/>
      <c r="E10" s="9"/>
      <c r="F10" s="16"/>
    </row>
    <row r="11" spans="2:6" ht="15">
      <c r="B11" s="17">
        <v>0</v>
      </c>
      <c r="C11" s="18">
        <v>2500</v>
      </c>
      <c r="D11" s="19">
        <v>0.15</v>
      </c>
      <c r="E11" s="20">
        <f>IF(C5&lt;=C11,C5,C11)</f>
        <v>0</v>
      </c>
      <c r="F11" s="21">
        <f>IF(D11*E11&lt;40,40,D11*E11)</f>
        <v>40</v>
      </c>
    </row>
    <row r="12" spans="2:6" ht="15">
      <c r="B12" s="17">
        <f>+C11</f>
        <v>2500</v>
      </c>
      <c r="C12" s="18">
        <v>5000</v>
      </c>
      <c r="D12" s="19">
        <v>0.1</v>
      </c>
      <c r="E12" s="20">
        <f>IF(AND(C$5&gt;B12,C$5&lt;=C12),C$5-B12,IF(C$5&gt;B12,C12-B12,0))</f>
        <v>0</v>
      </c>
      <c r="F12" s="21">
        <f>D12*E12</f>
        <v>0</v>
      </c>
    </row>
    <row r="13" spans="2:6" ht="15">
      <c r="B13" s="17">
        <f>+C12</f>
        <v>5000</v>
      </c>
      <c r="C13" s="22">
        <v>10000</v>
      </c>
      <c r="D13" s="19">
        <v>0.05</v>
      </c>
      <c r="E13" s="20">
        <f>IF(AND(C$5&gt;B13,C$5&lt;=C13),C$5-B13,IF(C$5&gt;B13,C13-B13,0))</f>
        <v>0</v>
      </c>
      <c r="F13" s="21">
        <f>D13*E13</f>
        <v>0</v>
      </c>
    </row>
    <row r="14" spans="2:6" ht="15">
      <c r="B14" s="17">
        <f>+C13</f>
        <v>10000</v>
      </c>
      <c r="C14" s="22">
        <v>200000</v>
      </c>
      <c r="D14" s="19">
        <v>0.01</v>
      </c>
      <c r="E14" s="20">
        <f>IF(AND(C$5&gt;B14,C$5&lt;=C14),C$5-B14,IF(C$5&gt;B14,C14-B14,0))</f>
        <v>0</v>
      </c>
      <c r="F14" s="21">
        <f>D14*E14</f>
        <v>0</v>
      </c>
    </row>
    <row r="15" spans="2:6" ht="15">
      <c r="B15" s="17">
        <v>200000</v>
      </c>
      <c r="C15" s="17"/>
      <c r="D15" s="23">
        <v>0.005</v>
      </c>
      <c r="E15" s="20">
        <f>IF(C$5&gt;B15,C$5-B15,0)</f>
        <v>0</v>
      </c>
      <c r="F15" s="21">
        <f>IF(D15*E15&gt;4000,4000,D15*E15)</f>
        <v>0</v>
      </c>
    </row>
    <row r="16" spans="2:6" ht="15">
      <c r="B16" s="24" t="s">
        <v>6</v>
      </c>
      <c r="C16" s="25"/>
      <c r="D16" s="25"/>
      <c r="E16" s="26"/>
      <c r="F16" s="27">
        <f>SUM(F11:F15)</f>
        <v>40</v>
      </c>
    </row>
    <row r="17" spans="2:6" ht="15">
      <c r="B17" s="11"/>
      <c r="C17" s="12"/>
      <c r="D17" s="12"/>
      <c r="E17" s="13"/>
      <c r="F17" s="14"/>
    </row>
    <row r="18" spans="2:6" ht="15">
      <c r="B18" s="9" t="s">
        <v>9</v>
      </c>
      <c r="C18" s="15"/>
      <c r="D18" s="15"/>
      <c r="E18" s="28"/>
      <c r="F18" s="29">
        <f>SUM(C5)</f>
        <v>0</v>
      </c>
    </row>
    <row r="19" spans="2:6" ht="15">
      <c r="B19" s="9" t="s">
        <v>6</v>
      </c>
      <c r="C19" s="15"/>
      <c r="D19" s="15"/>
      <c r="E19" s="29">
        <f>F16</f>
        <v>40</v>
      </c>
      <c r="F19" s="29"/>
    </row>
    <row r="20" spans="2:6" ht="15">
      <c r="B20" s="9" t="s">
        <v>10</v>
      </c>
      <c r="C20" s="15"/>
      <c r="D20" s="15"/>
      <c r="E20" s="29">
        <f>IF(C6="Nee",SUM(F16*0.21),0)</f>
        <v>0</v>
      </c>
      <c r="F20" s="29"/>
    </row>
    <row r="21" spans="2:6" ht="15">
      <c r="B21" s="9"/>
      <c r="C21" s="15"/>
      <c r="D21" s="15"/>
      <c r="E21" s="29"/>
      <c r="F21" s="29">
        <f>SUM(E19+E20)</f>
        <v>40</v>
      </c>
    </row>
    <row r="22" spans="2:6" ht="15">
      <c r="B22" s="24" t="s">
        <v>11</v>
      </c>
      <c r="C22" s="25"/>
      <c r="D22" s="25"/>
      <c r="E22" s="26"/>
      <c r="F22" s="27">
        <f>SUM(F21+F18)</f>
        <v>40</v>
      </c>
    </row>
    <row r="23" spans="2:6" ht="15">
      <c r="B23" s="3"/>
      <c r="C23" s="3"/>
      <c r="D23" s="3"/>
      <c r="E23" s="3"/>
      <c r="F23" s="3"/>
    </row>
  </sheetData>
  <sheetProtection/>
  <dataValidations count="1">
    <dataValidation type="list" allowBlank="1" showInputMessage="1" showErrorMessage="1" sqref="C6">
      <formula1>"Ja,Nee"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Wolleswinkel</dc:creator>
  <cp:keywords/>
  <dc:description/>
  <cp:lastModifiedBy>Wolleswinkel</cp:lastModifiedBy>
  <cp:lastPrinted>2021-01-06T13:44:14Z</cp:lastPrinted>
  <dcterms:created xsi:type="dcterms:W3CDTF">2013-06-27T14:18:01Z</dcterms:created>
  <dcterms:modified xsi:type="dcterms:W3CDTF">2021-01-06T13:44:34Z</dcterms:modified>
  <cp:category/>
  <cp:version/>
  <cp:contentType/>
  <cp:contentStatus/>
</cp:coreProperties>
</file>